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<sst xmlns="http://schemas.openxmlformats.org/spreadsheetml/2006/main" count="127" uniqueCount="127">
  <si>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</si>
  <si>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</si>
  <si>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</si>
  <si>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</si>
  <si>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</si>
  <si>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</si>
  <si>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</si>
  <si>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</si>
  <si>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</si>
  <si>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</si>
  <si>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</si>
  <si>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</si>
  <si>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</si>
  <si>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</si>
  <si>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</si>
  <si>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</si>
  <si>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</si>
  <si>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</si>
  <si>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</si>
  <si>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</si>
  <si>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</si>
  <si>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</si>
  <si>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</si>
  <si>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</si>
  <si>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</si>
  <si>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</si>
  <si>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</si>
  <si>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</si>
  <si>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</si>
  <si>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</si>
  <si>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</si>
  <si>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</si>
  <si>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</si>
  <si>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</si>
  <si>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</si>
  <si>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</si>
  <si>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</si>
  <si>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</si>
  <si>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</si>
  <si>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</si>
  <si>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</si>
  <si>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</si>
  <si>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</si>
  <si>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</si>
  <si>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</si>
  <si>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</si>
  <si>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</si>
  <si>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</si>
  <si>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</si>
  <si>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</si>
  <si>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</si>
  <si>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</si>
  <si>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</si>
  <si>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</si>
  <si>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</si>
  <si>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</si>
  <si>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</si>
  <si>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</si>
  <si>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</si>
  <si>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</si>
  <si>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</si>
  <si>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</si>
  <si>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</si>
  <si>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</si>
  <si>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</si>
  <si>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</si>
  <si>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</si>
  <si>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</si>
  <si>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</si>
  <si>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</si>
  <si>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</si>
  <si>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</si>
  <si>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</si>
  <si>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</si>
  <si>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</si>
  <si>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</si>
  <si>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</si>
  <si>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</si>
  <si>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</si>
  <si>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</si>
  <si>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</si>
  <si>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</si>
  <si>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</si>
  <si>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</si>
  <si>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</si>
  <si>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</si>
  <si>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</si>
  <si>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</si>
  <si>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</si>
  <si>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</si>
  <si>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</si>
  <si>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</si>
  <si>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</si>
  <si>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</si>
  <si>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</si>
  <si>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</si>
  <si>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</si>
  <si>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</si>
  <si>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</si>
  <si>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</si>
  <si>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</si>
  <si>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</si>
  <si>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</si>
  <si>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</si>
  <si>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</si>
  <si>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</si>
  <si>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</si>
  <si>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</si>
  <si>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</si>
  <si>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</si>
  <si>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</si>
  <si>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</si>
  <si>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</si>
  <si>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</si>
  <si>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</si>
  <si>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</si>
  <si>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</si>
  <si>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</si>
  <si>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</si>
  <si>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</si>
  <si>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</si>
  <si>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</si>
  <si>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</si>
  <si>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</si>
  <si>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</si>
  <si>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</si>
  <si>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01.06.2022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</si>
</sst>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54">
      <selection activeCell="E74" sqref="E74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126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554458.6000000001</v>
      </c>
      <c r="D6" s="55">
        <f>D7+D8+D9+D10+D11+D12+D13+D14+D15+D17+D21+D22+D23+D25+D26</f>
        <v>188534.9</v>
      </c>
      <c r="E6" s="56">
        <f aca="true" t="shared" si="0" ref="E6:E14">D6/C6*100</f>
        <v>34.003422437671624</v>
      </c>
    </row>
    <row r="7" spans="1:5" ht="13.5" customHeight="1">
      <c r="A7" s="8" t="s">
        <v>8</v>
      </c>
      <c r="B7" s="9" t="s">
        <v>9</v>
      </c>
      <c r="C7" s="57">
        <v>242000</v>
      </c>
      <c r="D7" s="58">
        <v>87576.9</v>
      </c>
      <c r="E7" s="59">
        <f t="shared" si="0"/>
        <v>36.18880165289256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40369.7</v>
      </c>
      <c r="E8" s="62">
        <f t="shared" si="0"/>
        <v>44.6816588009244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13904.3</v>
      </c>
      <c r="E9" s="62">
        <f t="shared" si="0"/>
        <v>43.562566576853186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56.4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1216.7</v>
      </c>
      <c r="E11" s="65">
        <f t="shared" si="0"/>
        <v>121.67000000000002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2157.7</v>
      </c>
      <c r="E12" s="65">
        <f t="shared" si="0"/>
        <v>56.781578947368416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955.4</v>
      </c>
      <c r="E13" s="65">
        <f t="shared" si="0"/>
        <v>6.3693333333333335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10237</v>
      </c>
      <c r="E14" s="65">
        <f t="shared" si="0"/>
        <v>49.45410628019324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108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11388.5</v>
      </c>
      <c r="E17" s="65">
        <f aca="true" t="shared" si="1" ref="E17:E23">D17/C17*100</f>
        <v>13.808510509308938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8332.1</v>
      </c>
      <c r="E18" s="65">
        <f t="shared" si="1"/>
        <v>14.005506659763734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1245.3</v>
      </c>
      <c r="E20" s="65">
        <f t="shared" si="1"/>
        <v>7.841001391521166</v>
      </c>
    </row>
    <row r="21" spans="1:5" ht="12.75">
      <c r="A21" s="12" t="s">
        <v>35</v>
      </c>
      <c r="B21" s="17" t="s">
        <v>36</v>
      </c>
      <c r="C21" s="63">
        <v>5777</v>
      </c>
      <c r="D21" s="64">
        <v>3179.8</v>
      </c>
      <c r="E21" s="65">
        <f t="shared" si="1"/>
        <v>55.04240955513242</v>
      </c>
    </row>
    <row r="22" spans="1:5" ht="12.75">
      <c r="A22" s="12" t="s">
        <v>37</v>
      </c>
      <c r="B22" s="17" t="s">
        <v>38</v>
      </c>
      <c r="C22" s="63">
        <v>28589.4</v>
      </c>
      <c r="D22" s="64">
        <v>11356.2</v>
      </c>
      <c r="E22" s="65">
        <f t="shared" si="1"/>
        <v>39.72171504123906</v>
      </c>
    </row>
    <row r="23" spans="1:5" ht="12" customHeight="1">
      <c r="A23" s="12" t="s">
        <v>39</v>
      </c>
      <c r="B23" s="17" t="s">
        <v>40</v>
      </c>
      <c r="C23" s="63">
        <v>32225.7</v>
      </c>
      <c r="D23" s="64">
        <v>4707.9</v>
      </c>
      <c r="E23" s="65">
        <f t="shared" si="1"/>
        <v>14.609147357543822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1328.6</v>
      </c>
      <c r="E25" s="65">
        <f>D25/C25*100</f>
        <v>214.6711908224269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-8.2</v>
      </c>
      <c r="E26" s="65"/>
    </row>
    <row r="27" spans="1:5" ht="12.75">
      <c r="A27" s="20" t="s">
        <v>47</v>
      </c>
      <c r="B27" s="21" t="s">
        <v>48</v>
      </c>
      <c r="C27" s="68">
        <f>C28+C63+C61</f>
        <v>1003828.29</v>
      </c>
      <c r="D27" s="69">
        <f>D28+D63</f>
        <v>416130.49</v>
      </c>
      <c r="E27" s="70">
        <f aca="true" t="shared" si="2" ref="E27:E64">D27/C27*100</f>
        <v>41.45434972748178</v>
      </c>
    </row>
    <row r="28" spans="1:5" ht="18" customHeight="1">
      <c r="A28" s="22" t="s">
        <v>49</v>
      </c>
      <c r="B28" s="23" t="s">
        <v>50</v>
      </c>
      <c r="C28" s="71">
        <f>C29+C31+C46+C55</f>
        <v>1024441.39</v>
      </c>
      <c r="D28" s="71">
        <f>D29+D31+D46+D55+D62</f>
        <v>438307.19</v>
      </c>
      <c r="E28" s="72">
        <f t="shared" si="2"/>
        <v>42.78499426892543</v>
      </c>
    </row>
    <row r="29" spans="1:5" ht="12.75">
      <c r="A29" s="24" t="s">
        <v>51</v>
      </c>
      <c r="B29" s="25" t="s">
        <v>52</v>
      </c>
      <c r="C29" s="73">
        <v>447205</v>
      </c>
      <c r="D29" s="73">
        <v>186335</v>
      </c>
      <c r="E29" s="75">
        <f t="shared" si="2"/>
        <v>41.66657349537684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186335</v>
      </c>
      <c r="E30" s="65">
        <f t="shared" si="2"/>
        <v>41.66657349537684</v>
      </c>
    </row>
    <row r="31" spans="1:5" ht="21.75" customHeight="1">
      <c r="A31" s="24" t="s">
        <v>55</v>
      </c>
      <c r="B31" s="27" t="s">
        <v>56</v>
      </c>
      <c r="C31" s="76">
        <f>SUM(C32:C45)</f>
        <v>76502.48999999999</v>
      </c>
      <c r="D31" s="76">
        <f>SUM(D32:D45)</f>
        <v>27572.89</v>
      </c>
      <c r="E31" s="75">
        <f t="shared" si="2"/>
        <v>36.0418203381354</v>
      </c>
    </row>
    <row r="32" spans="1:5" ht="27" customHeight="1">
      <c r="A32" s="12" t="s">
        <v>125</v>
      </c>
      <c r="B32" s="26" t="s">
        <v>124</v>
      </c>
      <c r="C32" s="82">
        <v>30628.6</v>
      </c>
      <c r="D32" s="64">
        <v>0</v>
      </c>
      <c r="E32" s="65">
        <f t="shared" si="2"/>
        <v>0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82">
        <v>6668.99</v>
      </c>
      <c r="E33" s="65">
        <f t="shared" si="2"/>
        <v>100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388.8</v>
      </c>
      <c r="E38" s="65">
        <f t="shared" si="2"/>
        <v>100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869.8</v>
      </c>
      <c r="E41" s="65">
        <f t="shared" si="2"/>
        <v>99.98850442579607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0</v>
      </c>
      <c r="E42" s="65">
        <f t="shared" si="2"/>
        <v>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37524.5</v>
      </c>
      <c r="D45" s="64">
        <v>19303.6</v>
      </c>
      <c r="E45" s="65">
        <f t="shared" si="2"/>
        <v>51.44265746379032</v>
      </c>
    </row>
    <row r="46" spans="1:5" ht="18" customHeight="1">
      <c r="A46" s="24" t="s">
        <v>77</v>
      </c>
      <c r="B46" s="27" t="s">
        <v>78</v>
      </c>
      <c r="C46" s="73">
        <f>SUM(C47:C54)</f>
        <v>462226</v>
      </c>
      <c r="D46" s="74">
        <f>SUM(D47:D54)</f>
        <v>206677.6</v>
      </c>
      <c r="E46" s="75">
        <f t="shared" si="2"/>
        <v>44.71353839896501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3071.6</v>
      </c>
      <c r="E47" s="65">
        <f t="shared" si="2"/>
        <v>38.943124477013974</v>
      </c>
      <c r="G47" s="1"/>
    </row>
    <row r="48" spans="1:5" ht="20.25">
      <c r="A48" s="12" t="s">
        <v>81</v>
      </c>
      <c r="B48" s="31" t="s">
        <v>82</v>
      </c>
      <c r="C48" s="63">
        <v>81940.3</v>
      </c>
      <c r="D48" s="64">
        <v>47774</v>
      </c>
      <c r="E48" s="65">
        <f t="shared" si="2"/>
        <v>58.30342334602143</v>
      </c>
    </row>
    <row r="49" spans="1:5" ht="20.25">
      <c r="A49" s="12" t="s">
        <v>83</v>
      </c>
      <c r="B49" s="31" t="s">
        <v>84</v>
      </c>
      <c r="C49" s="63">
        <v>1816.8</v>
      </c>
      <c r="D49" s="64">
        <v>490.4</v>
      </c>
      <c r="E49" s="65">
        <f t="shared" si="2"/>
        <v>26.992514310876263</v>
      </c>
    </row>
    <row r="50" spans="1:5" ht="30">
      <c r="A50" s="12" t="s">
        <v>85</v>
      </c>
      <c r="B50" s="31" t="s">
        <v>86</v>
      </c>
      <c r="C50" s="63">
        <v>192.6</v>
      </c>
      <c r="D50" s="64">
        <v>56</v>
      </c>
      <c r="E50" s="65">
        <f t="shared" si="2"/>
        <v>29.075804776739357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6114</v>
      </c>
      <c r="E51" s="65">
        <f t="shared" si="2"/>
        <v>48.98802942166242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3">
        <v>21.6</v>
      </c>
      <c r="E52" s="65">
        <f t="shared" si="2"/>
        <v>100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149150</v>
      </c>
      <c r="E54" s="65">
        <f t="shared" si="2"/>
        <v>41.67520055928315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16634.2</v>
      </c>
      <c r="E55" s="75">
        <f t="shared" si="2"/>
        <v>43.19685051638755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6787.3</v>
      </c>
      <c r="E58" s="65">
        <f t="shared" si="2"/>
        <v>41.2852798053528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9846.9</v>
      </c>
      <c r="E60" s="65">
        <f t="shared" si="2"/>
        <v>44.62091997879272</v>
      </c>
    </row>
    <row r="61" spans="1:5" ht="19.5" customHeight="1" hidden="1">
      <c r="A61" s="35" t="s">
        <v>103</v>
      </c>
      <c r="B61" s="36" t="s">
        <v>104</v>
      </c>
      <c r="C61" s="53">
        <v>0</v>
      </c>
      <c r="D61" s="78">
        <v>0</v>
      </c>
      <c r="E61" s="65" t="e">
        <f t="shared" si="2"/>
        <v>#DIV/0!</v>
      </c>
    </row>
    <row r="62" spans="1:5" ht="23.25" customHeight="1">
      <c r="A62" s="24" t="s">
        <v>105</v>
      </c>
      <c r="B62" s="37" t="s">
        <v>106</v>
      </c>
      <c r="C62" s="53">
        <v>0</v>
      </c>
      <c r="D62" s="78">
        <v>1087.5</v>
      </c>
      <c r="E62" s="65"/>
    </row>
    <row r="63" spans="1:5" ht="18.75" customHeight="1">
      <c r="A63" s="35" t="s">
        <v>107</v>
      </c>
      <c r="B63" s="81" t="s">
        <v>108</v>
      </c>
      <c r="C63" s="53">
        <v>-20613.1</v>
      </c>
      <c r="D63" s="53">
        <v>-22176.7</v>
      </c>
      <c r="E63" s="75">
        <f t="shared" si="2"/>
        <v>107.58546749397229</v>
      </c>
    </row>
    <row r="64" spans="1:5" ht="22.5" customHeight="1" thickBot="1">
      <c r="A64" s="85" t="s">
        <v>109</v>
      </c>
      <c r="B64" s="85"/>
      <c r="C64" s="79">
        <f>C27+C6</f>
        <v>1558286.8900000001</v>
      </c>
      <c r="D64" s="80">
        <f>D27+D6</f>
        <v>604665.39</v>
      </c>
      <c r="E64" s="75">
        <f t="shared" si="2"/>
        <v>38.803213572566214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2022-04-07T04:30:34Z</cp:lastPrinted>
  <dcterms:modified xsi:type="dcterms:W3CDTF">2022-06-02T10:04:32Z</dcterms:modified>
  <cp:category/>
  <cp:version/>
  <cp:contentType/>
  <cp:contentStatus/>
</cp:coreProperties>
</file>